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RJO\Rest E-Book\BluePrints\"/>
    </mc:Choice>
  </mc:AlternateContent>
  <xr:revisionPtr revIDLastSave="0" documentId="13_ncr:1_{BFC50F70-36FA-4899-B74C-24F7D7F1D8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inancials" sheetId="2" r:id="rId1"/>
  </sheets>
  <definedNames>
    <definedName name="_xlnm.Print_Area" localSheetId="0">Financials!$E$1:$P$62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2" l="1"/>
  <c r="G41" i="2" l="1"/>
  <c r="P41" i="2" s="1"/>
  <c r="P35" i="2"/>
  <c r="G20" i="2"/>
  <c r="G44" i="2"/>
  <c r="P44" i="2" s="1"/>
  <c r="G42" i="2"/>
  <c r="P42" i="2" s="1"/>
  <c r="G40" i="2"/>
  <c r="P40" i="2" s="1"/>
  <c r="G39" i="2"/>
  <c r="P39" i="2" s="1"/>
  <c r="G38" i="2"/>
  <c r="P38" i="2" s="1"/>
  <c r="C80" i="2"/>
  <c r="C59" i="2"/>
  <c r="C50" i="2"/>
  <c r="C38" i="2"/>
  <c r="G57" i="2" s="1"/>
  <c r="P57" i="2" s="1"/>
  <c r="C29" i="2"/>
  <c r="G64" i="2" s="1"/>
  <c r="P65" i="2" s="1"/>
  <c r="C17" i="2"/>
  <c r="G56" i="2" l="1"/>
  <c r="P56" i="2" s="1"/>
  <c r="C31" i="2"/>
  <c r="G48" i="2"/>
  <c r="P48" i="2" s="1"/>
  <c r="G46" i="2"/>
  <c r="P46" i="2" s="1"/>
  <c r="G25" i="2"/>
  <c r="G27" i="2" s="1"/>
  <c r="G59" i="2" s="1"/>
  <c r="F62" i="2" s="1"/>
  <c r="G47" i="2"/>
  <c r="P47" i="2" s="1"/>
  <c r="G49" i="2"/>
  <c r="P49" i="2" s="1"/>
  <c r="G52" i="2"/>
  <c r="P52" i="2" s="1"/>
  <c r="G53" i="2"/>
  <c r="P53" i="2" s="1"/>
  <c r="C41" i="2"/>
  <c r="C81" i="2" l="1"/>
  <c r="C82" i="2" s="1"/>
  <c r="G34" i="2"/>
  <c r="P34" i="2" s="1"/>
</calcChain>
</file>

<file path=xl/sharedStrings.xml><?xml version="1.0" encoding="utf-8"?>
<sst xmlns="http://schemas.openxmlformats.org/spreadsheetml/2006/main" count="148" uniqueCount="105">
  <si>
    <t>Sales</t>
  </si>
  <si>
    <t>Food</t>
  </si>
  <si>
    <t xml:space="preserve">Beverage </t>
  </si>
  <si>
    <t>Wine</t>
  </si>
  <si>
    <t>Liquor</t>
  </si>
  <si>
    <t>Merchandise</t>
  </si>
  <si>
    <t>Other</t>
  </si>
  <si>
    <t>Taxes &amp; Benefits</t>
  </si>
  <si>
    <t>Total Sales</t>
  </si>
  <si>
    <t>Cost of Goods Sold (COGS)</t>
  </si>
  <si>
    <t>Total COGS</t>
  </si>
  <si>
    <t>Prime Cost</t>
  </si>
  <si>
    <t>Janitorial</t>
  </si>
  <si>
    <t>Disposables</t>
  </si>
  <si>
    <t>C.C. Fees</t>
  </si>
  <si>
    <t>Paper</t>
  </si>
  <si>
    <t>Management Cost</t>
  </si>
  <si>
    <t>Variable Operating Cost</t>
  </si>
  <si>
    <t>Sales &amp; Marketing</t>
  </si>
  <si>
    <t>Discounts &amp; Comps</t>
  </si>
  <si>
    <t>Rent/Mortgage</t>
  </si>
  <si>
    <t>Property Insurance</t>
  </si>
  <si>
    <t>Personal Property Taxes</t>
  </si>
  <si>
    <t>Common Area Maintenance (CAM)</t>
  </si>
  <si>
    <t>Fixed Expenses</t>
  </si>
  <si>
    <t>Municipal Taxes</t>
  </si>
  <si>
    <t>Real Property Taxes</t>
  </si>
  <si>
    <t>Kitchen Fuel - Propane/Gas/Wood</t>
  </si>
  <si>
    <t>Building Utilities - Gas/Electric/Propane/Wood</t>
  </si>
  <si>
    <t>Repairs &amp; Maintenance</t>
  </si>
  <si>
    <t>Liability Insurance</t>
  </si>
  <si>
    <t>Telephone &amp; DSL</t>
  </si>
  <si>
    <t>Cable/Satelitte TV</t>
  </si>
  <si>
    <t>License &amp; Permits</t>
  </si>
  <si>
    <t>Shrinkage</t>
  </si>
  <si>
    <t>POS / IT Service</t>
  </si>
  <si>
    <t>Alarm Fee</t>
  </si>
  <si>
    <t>Pest Control</t>
  </si>
  <si>
    <t>Trash Service</t>
  </si>
  <si>
    <t>Towel/Apron Service</t>
  </si>
  <si>
    <t>Office Supplies</t>
  </si>
  <si>
    <t>Bank Fees</t>
  </si>
  <si>
    <t>Accounting Fees</t>
  </si>
  <si>
    <t>Legal Fees</t>
  </si>
  <si>
    <t>Health Dept. Costs</t>
  </si>
  <si>
    <t>Misc. Expenses</t>
  </si>
  <si>
    <t>Total Fixed Expenses</t>
  </si>
  <si>
    <t>Total Variable Operating Expenses</t>
  </si>
  <si>
    <t>Total EBIDT</t>
  </si>
  <si>
    <t>Statistics</t>
  </si>
  <si>
    <t>Full Service</t>
  </si>
  <si>
    <t>Table/Limited Service</t>
  </si>
  <si>
    <t>Food Cost</t>
  </si>
  <si>
    <t>Consumables</t>
  </si>
  <si>
    <t>Alcoholic Beverage Cost</t>
  </si>
  <si>
    <t>Bar Consumables</t>
  </si>
  <si>
    <t>Bottled/Can Beer</t>
  </si>
  <si>
    <t>Draft Beer</t>
  </si>
  <si>
    <t>Payroll Cost</t>
  </si>
  <si>
    <t>Target Measurements</t>
  </si>
  <si>
    <t>Paper Cost</t>
  </si>
  <si>
    <t>Hourly Employee Gross Payroll</t>
  </si>
  <si>
    <t>Management Salaries</t>
  </si>
  <si>
    <t>Rent and Occupancy</t>
  </si>
  <si>
    <t>Rent</t>
  </si>
  <si>
    <t>Occupancy</t>
  </si>
  <si>
    <t>Sales Per Square Foot</t>
  </si>
  <si>
    <t>Losing Money</t>
  </si>
  <si>
    <t>Break-even</t>
  </si>
  <si>
    <t>Moderate Profit</t>
  </si>
  <si>
    <t>High Profit</t>
  </si>
  <si>
    <t>Kitchen Square Footage</t>
  </si>
  <si>
    <t>Dinning Square Footage</t>
  </si>
  <si>
    <t>Bar Square Footage</t>
  </si>
  <si>
    <t>Dining Storage Square Footage</t>
  </si>
  <si>
    <t>Restroom Square Footage</t>
  </si>
  <si>
    <t>Dry Storage Square Footage</t>
  </si>
  <si>
    <t>Refrigerated Square Footage</t>
  </si>
  <si>
    <t>Total Building Square Footage</t>
  </si>
  <si>
    <t>Total Common Area Square Footage</t>
  </si>
  <si>
    <t>Gross Profit (GP)</t>
  </si>
  <si>
    <t>Prime Cost (PC)</t>
  </si>
  <si>
    <t>Total Expenses (TE)</t>
  </si>
  <si>
    <t>Employee  Benefits</t>
  </si>
  <si>
    <t>Gross Payroll</t>
  </si>
  <si>
    <t>Non-Alcoholic Beverage Cost</t>
  </si>
  <si>
    <t>Labor Cost (LC)</t>
  </si>
  <si>
    <t>Occupancy Expenses (OE)</t>
  </si>
  <si>
    <t>Total Occupancy Expense (TOE)</t>
  </si>
  <si>
    <t>Total Employee Payroll Expense (TEPE)</t>
  </si>
  <si>
    <t>Workmans Comp Insurance</t>
  </si>
  <si>
    <t>Hourly Labor Cost</t>
  </si>
  <si>
    <t>Income Statement Data</t>
  </si>
  <si>
    <t>Your Ratios</t>
  </si>
  <si>
    <t>Step 2: Enter values below (highlighted fields) from your income statement:</t>
  </si>
  <si>
    <t>Total Usable Square Footage</t>
  </si>
  <si>
    <t>Calculated Common Area SqFt</t>
  </si>
  <si>
    <t>Total Rentable Square Footage</t>
  </si>
  <si>
    <t>Step 3: Enter Square Footage Numbers (Highlighted Fields)</t>
  </si>
  <si>
    <t>Additional Items Needed:</t>
  </si>
  <si>
    <t>(Select)</t>
  </si>
  <si>
    <t>Restaurant Benchmark Ratio Workbook</t>
  </si>
  <si>
    <t>Sales Assessment:</t>
  </si>
  <si>
    <t>Step 1: Select the type of restaurant service your business offers:</t>
  </si>
  <si>
    <t>Help!! Where do I go from here?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</si>
</sst>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20"/>
      <color theme="1"/>
      <name val="Arial"/>
      <family val="2"/>
    </font>
    <font>
      <u/>
      <sz val="11"/>
      <color theme="10"/>
      <name val="Arial"/>
    </font>
    <font>
      <b/>
      <i/>
      <u/>
      <sz val="2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1" fillId="0" borderId="0" xfId="0" applyFont="1"/>
    <xf numFmtId="43" fontId="2" fillId="0" borderId="0" xfId="1" applyFont="1" applyAlignment="1"/>
    <xf numFmtId="43" fontId="0" fillId="0" borderId="0" xfId="1" applyFont="1" applyAlignment="1"/>
    <xf numFmtId="0" fontId="1" fillId="0" borderId="0" xfId="0" quotePrefix="1" applyFont="1"/>
    <xf numFmtId="10" fontId="2" fillId="0" borderId="0" xfId="3" applyNumberFormat="1" applyFont="1" applyAlignment="1"/>
    <xf numFmtId="10" fontId="0" fillId="0" borderId="0" xfId="3" applyNumberFormat="1" applyFont="1" applyAlignment="1"/>
    <xf numFmtId="10" fontId="2" fillId="0" borderId="0" xfId="3" applyNumberFormat="1" applyFont="1" applyAlignment="1">
      <alignment horizontal="center"/>
    </xf>
    <xf numFmtId="10" fontId="1" fillId="0" borderId="0" xfId="3" applyNumberFormat="1" applyFont="1" applyAlignment="1"/>
    <xf numFmtId="10" fontId="1" fillId="0" borderId="0" xfId="3" quotePrefix="1" applyNumberFormat="1" applyFont="1" applyAlignment="1"/>
    <xf numFmtId="10" fontId="1" fillId="0" borderId="0" xfId="3" applyNumberFormat="1" applyFont="1" applyAlignment="1">
      <alignment horizontal="right"/>
    </xf>
    <xf numFmtId="164" fontId="1" fillId="0" borderId="0" xfId="1" applyNumberFormat="1" applyFont="1" applyAlignment="1"/>
    <xf numFmtId="10" fontId="2" fillId="0" borderId="1" xfId="3" applyNumberFormat="1" applyFont="1" applyBorder="1" applyAlignment="1">
      <alignment horizontal="center"/>
    </xf>
    <xf numFmtId="10" fontId="1" fillId="0" borderId="0" xfId="3" applyNumberFormat="1" applyFont="1" applyAlignment="1">
      <alignment horizontal="left"/>
    </xf>
    <xf numFmtId="10" fontId="2" fillId="0" borderId="0" xfId="3" applyNumberFormat="1" applyFont="1" applyAlignment="1">
      <alignment horizontal="left"/>
    </xf>
    <xf numFmtId="10" fontId="2" fillId="0" borderId="0" xfId="3" applyNumberFormat="1" applyFont="1" applyAlignment="1">
      <alignment horizontal="left" wrapText="1"/>
    </xf>
    <xf numFmtId="0" fontId="5" fillId="0" borderId="0" xfId="0" applyFont="1"/>
    <xf numFmtId="0" fontId="6" fillId="0" borderId="0" xfId="0" applyFont="1"/>
    <xf numFmtId="43" fontId="6" fillId="0" borderId="0" xfId="1" applyFont="1" applyAlignment="1"/>
    <xf numFmtId="10" fontId="6" fillId="0" borderId="0" xfId="3" applyNumberFormat="1" applyFont="1" applyAlignment="1"/>
    <xf numFmtId="10" fontId="4" fillId="0" borderId="1" xfId="3" applyNumberFormat="1" applyFont="1" applyFill="1" applyBorder="1" applyAlignment="1">
      <alignment horizontal="center" wrapText="1"/>
    </xf>
    <xf numFmtId="10" fontId="2" fillId="0" borderId="1" xfId="3" applyNumberFormat="1" applyFont="1" applyBorder="1" applyAlignment="1">
      <alignment horizontal="center" wrapText="1"/>
    </xf>
    <xf numFmtId="0" fontId="2" fillId="0" borderId="2" xfId="0" applyFont="1" applyBorder="1"/>
    <xf numFmtId="0" fontId="0" fillId="0" borderId="3" xfId="0" applyBorder="1"/>
    <xf numFmtId="10" fontId="2" fillId="0" borderId="3" xfId="3" applyNumberFormat="1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0" fontId="2" fillId="0" borderId="6" xfId="3" applyNumberFormat="1" applyFont="1" applyBorder="1" applyAlignment="1">
      <alignment horizontal="center" wrapText="1"/>
    </xf>
    <xf numFmtId="0" fontId="2" fillId="0" borderId="5" xfId="0" applyFont="1" applyBorder="1"/>
    <xf numFmtId="10" fontId="2" fillId="0" borderId="1" xfId="3" applyNumberFormat="1" applyFont="1" applyBorder="1" applyAlignment="1"/>
    <xf numFmtId="0" fontId="2" fillId="0" borderId="1" xfId="0" applyFont="1" applyBorder="1"/>
    <xf numFmtId="10" fontId="0" fillId="0" borderId="1" xfId="3" applyNumberFormat="1" applyFont="1" applyBorder="1" applyAlignment="1"/>
    <xf numFmtId="10" fontId="0" fillId="0" borderId="6" xfId="3" applyNumberFormat="1" applyFont="1" applyBorder="1" applyAlignment="1"/>
    <xf numFmtId="0" fontId="1" fillId="0" borderId="1" xfId="0" applyFont="1" applyBorder="1"/>
    <xf numFmtId="9" fontId="0" fillId="0" borderId="1" xfId="3" applyFont="1" applyBorder="1" applyAlignment="1"/>
    <xf numFmtId="9" fontId="0" fillId="0" borderId="6" xfId="3" applyFont="1" applyBorder="1" applyAlignment="1"/>
    <xf numFmtId="10" fontId="1" fillId="0" borderId="1" xfId="3" quotePrefix="1" applyNumberFormat="1" applyFont="1" applyBorder="1" applyAlignment="1">
      <alignment horizontal="right"/>
    </xf>
    <xf numFmtId="10" fontId="1" fillId="0" borderId="6" xfId="3" quotePrefix="1" applyNumberFormat="1" applyFont="1" applyBorder="1" applyAlignment="1">
      <alignment horizontal="right"/>
    </xf>
    <xf numFmtId="10" fontId="2" fillId="0" borderId="6" xfId="3" applyNumberFormat="1" applyFont="1" applyBorder="1" applyAlignment="1"/>
    <xf numFmtId="10" fontId="1" fillId="0" borderId="1" xfId="3" applyNumberFormat="1" applyFont="1" applyBorder="1" applyAlignment="1">
      <alignment horizontal="right"/>
    </xf>
    <xf numFmtId="10" fontId="1" fillId="0" borderId="6" xfId="3" applyNumberFormat="1" applyFont="1" applyBorder="1" applyAlignment="1">
      <alignment horizontal="right"/>
    </xf>
    <xf numFmtId="10" fontId="1" fillId="0" borderId="1" xfId="3" applyNumberFormat="1" applyFont="1" applyBorder="1" applyAlignment="1"/>
    <xf numFmtId="10" fontId="1" fillId="0" borderId="6" xfId="3" applyNumberFormat="1" applyFont="1" applyBorder="1" applyAlignment="1"/>
    <xf numFmtId="44" fontId="2" fillId="0" borderId="1" xfId="2" applyFont="1" applyBorder="1" applyAlignment="1"/>
    <xf numFmtId="6" fontId="1" fillId="0" borderId="1" xfId="3" applyNumberFormat="1" applyFont="1" applyBorder="1" applyAlignment="1">
      <alignment horizontal="right"/>
    </xf>
    <xf numFmtId="6" fontId="1" fillId="0" borderId="6" xfId="3" applyNumberFormat="1" applyFont="1" applyBorder="1" applyAlignment="1">
      <alignment horizontal="right"/>
    </xf>
    <xf numFmtId="0" fontId="2" fillId="0" borderId="7" xfId="0" applyFont="1" applyBorder="1"/>
    <xf numFmtId="0" fontId="1" fillId="0" borderId="8" xfId="0" applyFont="1" applyBorder="1"/>
    <xf numFmtId="10" fontId="1" fillId="0" borderId="8" xfId="3" applyNumberFormat="1" applyFont="1" applyBorder="1" applyAlignment="1"/>
    <xf numFmtId="0" fontId="2" fillId="0" borderId="8" xfId="0" applyFont="1" applyBorder="1"/>
    <xf numFmtId="10" fontId="1" fillId="0" borderId="8" xfId="3" applyNumberFormat="1" applyFont="1" applyBorder="1" applyAlignment="1">
      <alignment horizontal="right"/>
    </xf>
    <xf numFmtId="10" fontId="1" fillId="0" borderId="9" xfId="3" applyNumberFormat="1" applyFont="1" applyBorder="1" applyAlignment="1">
      <alignment horizontal="right"/>
    </xf>
    <xf numFmtId="43" fontId="2" fillId="0" borderId="4" xfId="1" applyFont="1" applyBorder="1" applyAlignment="1">
      <alignment horizontal="center" wrapText="1"/>
    </xf>
    <xf numFmtId="43" fontId="0" fillId="0" borderId="6" xfId="1" applyFont="1" applyBorder="1" applyAlignment="1"/>
    <xf numFmtId="43" fontId="2" fillId="0" borderId="6" xfId="1" applyFont="1" applyBorder="1" applyAlignment="1"/>
    <xf numFmtId="43" fontId="2" fillId="0" borderId="9" xfId="1" applyFont="1" applyBorder="1" applyAlignment="1"/>
    <xf numFmtId="0" fontId="1" fillId="0" borderId="2" xfId="0" applyFont="1" applyBorder="1"/>
    <xf numFmtId="0" fontId="1" fillId="0" borderId="5" xfId="0" applyFont="1" applyBorder="1"/>
    <xf numFmtId="0" fontId="0" fillId="0" borderId="6" xfId="0" applyBorder="1"/>
    <xf numFmtId="0" fontId="2" fillId="0" borderId="6" xfId="0" applyFont="1" applyBorder="1"/>
    <xf numFmtId="164" fontId="2" fillId="0" borderId="1" xfId="1" applyNumberFormat="1" applyFont="1" applyBorder="1" applyAlignment="1"/>
    <xf numFmtId="164" fontId="1" fillId="0" borderId="1" xfId="1" applyNumberFormat="1" applyFont="1" applyBorder="1" applyAlignment="1"/>
    <xf numFmtId="0" fontId="0" fillId="0" borderId="5" xfId="0" applyBorder="1"/>
    <xf numFmtId="164" fontId="2" fillId="0" borderId="8" xfId="1" applyNumberFormat="1" applyFont="1" applyBorder="1" applyAlignment="1"/>
    <xf numFmtId="10" fontId="2" fillId="0" borderId="8" xfId="3" applyNumberFormat="1" applyFont="1" applyBorder="1" applyAlignment="1"/>
    <xf numFmtId="10" fontId="2" fillId="0" borderId="0" xfId="3" applyNumberFormat="1" applyFont="1"/>
    <xf numFmtId="10" fontId="1" fillId="0" borderId="1" xfId="3" applyNumberFormat="1" applyFont="1" applyBorder="1" applyAlignment="1">
      <alignment horizontal="left"/>
    </xf>
    <xf numFmtId="10" fontId="1" fillId="0" borderId="1" xfId="3" applyNumberFormat="1" applyFont="1" applyBorder="1" applyAlignment="1">
      <alignment wrapText="1"/>
    </xf>
    <xf numFmtId="10" fontId="1" fillId="0" borderId="4" xfId="3" applyNumberFormat="1" applyFont="1" applyBorder="1" applyAlignment="1">
      <alignment horizontal="right"/>
    </xf>
    <xf numFmtId="10" fontId="1" fillId="0" borderId="6" xfId="3" applyNumberFormat="1" applyFont="1" applyBorder="1" applyAlignment="1">
      <alignment wrapText="1"/>
    </xf>
    <xf numFmtId="10" fontId="2" fillId="0" borderId="6" xfId="3" quotePrefix="1" applyNumberFormat="1" applyFont="1" applyBorder="1" applyAlignment="1"/>
    <xf numFmtId="10" fontId="2" fillId="0" borderId="9" xfId="3" applyNumberFormat="1" applyFont="1" applyBorder="1" applyAlignment="1"/>
    <xf numFmtId="0" fontId="0" fillId="0" borderId="4" xfId="0" applyBorder="1"/>
    <xf numFmtId="0" fontId="0" fillId="0" borderId="9" xfId="0" applyBorder="1"/>
    <xf numFmtId="0" fontId="7" fillId="0" borderId="1" xfId="0" applyFont="1" applyBorder="1"/>
    <xf numFmtId="43" fontId="0" fillId="2" borderId="6" xfId="1" applyFont="1" applyFill="1" applyBorder="1" applyAlignment="1" applyProtection="1">
      <protection locked="0"/>
    </xf>
    <xf numFmtId="0" fontId="0" fillId="2" borderId="0" xfId="0" applyFill="1" applyProtection="1">
      <protection locked="0"/>
    </xf>
    <xf numFmtId="43" fontId="1" fillId="2" borderId="6" xfId="1" applyFont="1" applyFill="1" applyBorder="1" applyAlignment="1" applyProtection="1">
      <protection locked="0"/>
    </xf>
    <xf numFmtId="164" fontId="1" fillId="2" borderId="3" xfId="1" applyNumberFormat="1" applyFont="1" applyFill="1" applyBorder="1" applyAlignment="1" applyProtection="1">
      <alignment horizontal="right"/>
      <protection locked="0"/>
    </xf>
    <xf numFmtId="164" fontId="1" fillId="2" borderId="1" xfId="1" applyNumberFormat="1" applyFont="1" applyFill="1" applyBorder="1" applyAlignment="1" applyProtection="1">
      <alignment horizontal="right"/>
      <protection locked="0"/>
    </xf>
    <xf numFmtId="164" fontId="1" fillId="2" borderId="1" xfId="1" applyNumberFormat="1" applyFont="1" applyFill="1" applyBorder="1" applyAlignment="1" applyProtection="1">
      <protection locked="0"/>
    </xf>
    <xf numFmtId="0" fontId="8" fillId="0" borderId="1" xfId="0" applyFont="1" applyBorder="1" applyAlignment="1">
      <alignment horizontal="center"/>
    </xf>
    <xf numFmtId="0" fontId="10" fillId="0" borderId="0" xfId="4" applyFont="1" applyAlignment="1" applyProtection="1">
      <alignment horizontal="center" vertical="center"/>
      <protection locked="0"/>
    </xf>
    <xf numFmtId="10" fontId="4" fillId="0" borderId="0" xfId="3" applyNumberFormat="1" applyFont="1" applyFill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3" xfId="3" applyNumberFormat="1" applyFont="1" applyBorder="1" applyAlignment="1">
      <alignment horizontal="center"/>
    </xf>
    <xf numFmtId="10" fontId="2" fillId="0" borderId="4" xfId="3" applyNumberFormat="1" applyFont="1" applyBorder="1" applyAlignment="1">
      <alignment horizontal="center"/>
    </xf>
    <xf numFmtId="10" fontId="2" fillId="0" borderId="0" xfId="3" applyNumberFormat="1" applyFont="1" applyAlignment="1">
      <alignment horizontal="center"/>
    </xf>
    <xf numFmtId="0" fontId="4" fillId="3" borderId="0" xfId="0" applyFont="1" applyFill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gility-accountants.com/gui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D061F-E20A-463B-8A9E-D3F48297D74D}">
  <sheetPr>
    <pageSetUpPr fitToPage="1"/>
  </sheetPr>
  <dimension ref="A1:AS117"/>
  <sheetViews>
    <sheetView tabSelected="1" zoomScale="80" zoomScaleNormal="80" workbookViewId="0">
      <selection activeCell="E67" sqref="E67:I71"/>
    </sheetView>
  </sheetViews>
  <sheetFormatPr defaultRowHeight="15" x14ac:dyDescent="0.25"/>
  <cols>
    <col min="1" max="1" width="3.375" style="1" customWidth="1"/>
    <col min="2" max="2" width="45.375" customWidth="1"/>
    <col min="3" max="3" width="21" style="4" customWidth="1"/>
    <col min="4" max="4" width="2.625" customWidth="1"/>
    <col min="5" max="5" width="3.375" style="1" customWidth="1"/>
    <col min="6" max="6" width="40.625" customWidth="1"/>
    <col min="7" max="7" width="11.25" style="9" bestFit="1" customWidth="1"/>
    <col min="8" max="8" width="2.625" customWidth="1"/>
    <col min="9" max="9" width="3.375" style="1" customWidth="1"/>
    <col min="10" max="10" width="36.375" hidden="1" customWidth="1"/>
    <col min="11" max="11" width="16.75" style="7" hidden="1" customWidth="1"/>
    <col min="12" max="12" width="11.75" style="7" hidden="1" customWidth="1"/>
    <col min="13" max="13" width="12.625" style="7" hidden="1" customWidth="1"/>
    <col min="14" max="14" width="10.875" style="7" hidden="1" customWidth="1"/>
    <col min="15" max="15" width="20.5" hidden="1" customWidth="1"/>
    <col min="16" max="16" width="11.5" hidden="1" customWidth="1"/>
  </cols>
  <sheetData>
    <row r="1" spans="1:20" s="18" customFormat="1" ht="27.75" x14ac:dyDescent="0.4">
      <c r="A1" s="17" t="s">
        <v>101</v>
      </c>
      <c r="C1" s="19"/>
      <c r="E1" s="17"/>
      <c r="G1" s="20"/>
      <c r="I1" s="17"/>
      <c r="K1" s="20"/>
      <c r="L1" s="20"/>
      <c r="M1" s="20"/>
      <c r="N1" s="20"/>
    </row>
    <row r="3" spans="1:20" x14ac:dyDescent="0.25">
      <c r="A3" s="86" t="s">
        <v>103</v>
      </c>
      <c r="B3" s="86"/>
      <c r="C3" s="86"/>
      <c r="F3" s="78" t="s">
        <v>100</v>
      </c>
    </row>
    <row r="4" spans="1:20" ht="30" customHeight="1" x14ac:dyDescent="0.25">
      <c r="A4" s="86" t="s">
        <v>94</v>
      </c>
      <c r="B4" s="86"/>
      <c r="C4" s="86"/>
    </row>
    <row r="5" spans="1:20" s="1" customFormat="1" ht="15.75" thickBot="1" x14ac:dyDescent="0.3">
      <c r="C5" s="3"/>
      <c r="G5" s="21"/>
      <c r="K5" s="85"/>
      <c r="L5" s="85"/>
      <c r="M5" s="85"/>
      <c r="N5" s="85"/>
    </row>
    <row r="6" spans="1:20" ht="30" x14ac:dyDescent="0.25">
      <c r="A6" s="23"/>
      <c r="B6" s="24"/>
      <c r="C6" s="54" t="s">
        <v>92</v>
      </c>
      <c r="G6" s="13"/>
    </row>
    <row r="7" spans="1:20" x14ac:dyDescent="0.25">
      <c r="A7" s="30"/>
      <c r="B7" s="28"/>
      <c r="C7" s="55"/>
      <c r="G7" s="13"/>
    </row>
    <row r="8" spans="1:20" x14ac:dyDescent="0.25">
      <c r="A8" s="30" t="s">
        <v>0</v>
      </c>
      <c r="B8" s="28"/>
      <c r="C8" s="55"/>
      <c r="G8" s="13"/>
    </row>
    <row r="9" spans="1:20" x14ac:dyDescent="0.25">
      <c r="A9" s="30"/>
      <c r="B9" s="35" t="s">
        <v>1</v>
      </c>
      <c r="C9" s="77"/>
      <c r="F9" s="1" t="s">
        <v>99</v>
      </c>
      <c r="G9" s="11"/>
      <c r="H9" s="11"/>
      <c r="I9" s="91"/>
      <c r="J9" s="91"/>
      <c r="K9" s="91"/>
      <c r="L9" s="8"/>
      <c r="M9"/>
      <c r="N9" s="13"/>
      <c r="P9" s="1"/>
      <c r="R9" s="7"/>
      <c r="S9" s="7"/>
      <c r="T9" s="7"/>
    </row>
    <row r="10" spans="1:20" x14ac:dyDescent="0.25">
      <c r="A10" s="30"/>
      <c r="B10" s="35" t="s">
        <v>2</v>
      </c>
      <c r="C10" s="77"/>
      <c r="F10" s="1"/>
      <c r="G10" s="11"/>
      <c r="H10" s="11"/>
      <c r="I10" s="8"/>
      <c r="J10" s="8"/>
      <c r="K10" s="8"/>
      <c r="L10" s="8"/>
      <c r="M10"/>
      <c r="N10" s="13"/>
      <c r="P10" s="1"/>
      <c r="R10" s="7"/>
      <c r="S10" s="7"/>
      <c r="T10" s="7"/>
    </row>
    <row r="11" spans="1:20" x14ac:dyDescent="0.25">
      <c r="A11" s="30"/>
      <c r="B11" s="35" t="s">
        <v>56</v>
      </c>
      <c r="C11" s="77"/>
      <c r="F11" s="92" t="s">
        <v>98</v>
      </c>
      <c r="G11" s="92"/>
      <c r="H11" s="92"/>
      <c r="I11" s="92"/>
      <c r="J11" s="8"/>
      <c r="K11" s="8"/>
      <c r="L11" s="8"/>
      <c r="M11"/>
      <c r="N11" s="13"/>
      <c r="P11" s="1"/>
      <c r="R11" s="7"/>
      <c r="S11" s="7"/>
      <c r="T11" s="7"/>
    </row>
    <row r="12" spans="1:20" ht="15.75" thickBot="1" x14ac:dyDescent="0.3">
      <c r="A12" s="30"/>
      <c r="B12" s="35" t="s">
        <v>57</v>
      </c>
      <c r="C12" s="77"/>
      <c r="F12" s="1"/>
      <c r="G12" s="11"/>
      <c r="H12" s="11"/>
      <c r="I12" s="8"/>
      <c r="J12" s="8"/>
      <c r="K12" s="8"/>
      <c r="L12" s="8"/>
      <c r="M12"/>
      <c r="N12" s="13"/>
      <c r="P12" s="1"/>
      <c r="R12" s="7"/>
      <c r="S12" s="7"/>
      <c r="T12" s="7"/>
    </row>
    <row r="13" spans="1:20" x14ac:dyDescent="0.25">
      <c r="A13" s="30"/>
      <c r="B13" s="35" t="s">
        <v>3</v>
      </c>
      <c r="C13" s="77"/>
      <c r="F13" s="58" t="s">
        <v>71</v>
      </c>
      <c r="G13" s="80"/>
      <c r="H13" s="25"/>
      <c r="I13" s="70"/>
      <c r="J13" s="35"/>
      <c r="K13" s="35"/>
      <c r="L13" s="35"/>
      <c r="M13"/>
      <c r="N13" s="13"/>
      <c r="P13" s="1"/>
      <c r="R13" s="7"/>
      <c r="S13" s="7"/>
      <c r="T13" s="7"/>
    </row>
    <row r="14" spans="1:20" x14ac:dyDescent="0.25">
      <c r="A14" s="30"/>
      <c r="B14" s="35" t="s">
        <v>4</v>
      </c>
      <c r="C14" s="77"/>
      <c r="F14" s="59" t="s">
        <v>72</v>
      </c>
      <c r="G14" s="81"/>
      <c r="H14" s="13"/>
      <c r="I14" s="42"/>
      <c r="J14" s="35"/>
      <c r="K14" s="35"/>
      <c r="L14" s="35"/>
      <c r="M14"/>
      <c r="N14" s="13"/>
      <c r="P14" s="1"/>
      <c r="R14" s="7"/>
      <c r="S14" s="7"/>
      <c r="T14" s="7"/>
    </row>
    <row r="15" spans="1:20" x14ac:dyDescent="0.25">
      <c r="A15" s="30"/>
      <c r="B15" s="35" t="s">
        <v>5</v>
      </c>
      <c r="C15" s="77"/>
      <c r="F15" s="59" t="s">
        <v>73</v>
      </c>
      <c r="G15" s="82"/>
      <c r="H15" s="13"/>
      <c r="I15" s="34"/>
      <c r="J15" s="28"/>
      <c r="K15" s="28"/>
      <c r="L15" s="28"/>
      <c r="M15"/>
      <c r="N15" s="13"/>
      <c r="P15" s="1"/>
      <c r="R15" s="7"/>
      <c r="S15" s="7"/>
      <c r="T15" s="7"/>
    </row>
    <row r="16" spans="1:20" x14ac:dyDescent="0.25">
      <c r="A16" s="30"/>
      <c r="B16" s="35" t="s">
        <v>6</v>
      </c>
      <c r="C16" s="77"/>
      <c r="F16" s="59" t="s">
        <v>74</v>
      </c>
      <c r="G16" s="82"/>
      <c r="H16" s="13"/>
      <c r="I16" s="40"/>
      <c r="J16" s="32"/>
      <c r="K16" s="32"/>
      <c r="L16" s="32"/>
      <c r="M16"/>
      <c r="N16" s="13"/>
      <c r="P16" s="1"/>
      <c r="R16" s="7"/>
      <c r="S16" s="7"/>
      <c r="T16" s="7"/>
    </row>
    <row r="17" spans="1:45" s="1" customFormat="1" x14ac:dyDescent="0.25">
      <c r="A17" s="30" t="s">
        <v>8</v>
      </c>
      <c r="B17" s="32"/>
      <c r="C17" s="56">
        <f>SUM(C9:C16)</f>
        <v>0</v>
      </c>
      <c r="F17" s="59" t="s">
        <v>76</v>
      </c>
      <c r="G17" s="82"/>
      <c r="H17" s="13"/>
      <c r="I17" s="34"/>
      <c r="J17" s="28"/>
      <c r="K17" s="28"/>
      <c r="L17" s="28"/>
      <c r="M17"/>
      <c r="N17" s="13"/>
      <c r="O17"/>
      <c r="Q17"/>
      <c r="R17" s="7"/>
      <c r="S17" s="7"/>
      <c r="T17" s="7"/>
      <c r="U17" s="2"/>
      <c r="V17" s="2"/>
      <c r="W17" s="2"/>
    </row>
    <row r="18" spans="1:45" x14ac:dyDescent="0.25">
      <c r="A18" s="30"/>
      <c r="B18" s="28"/>
      <c r="C18" s="55"/>
      <c r="F18" s="59" t="s">
        <v>77</v>
      </c>
      <c r="G18" s="82"/>
      <c r="H18" s="13"/>
      <c r="I18" s="34"/>
      <c r="J18" s="28"/>
      <c r="K18" s="28"/>
      <c r="L18" s="28"/>
      <c r="M18"/>
      <c r="N18" s="13"/>
      <c r="P18" s="1"/>
      <c r="R18" s="7"/>
      <c r="S18" s="7"/>
      <c r="T18" s="7"/>
    </row>
    <row r="19" spans="1:45" s="1" customFormat="1" x14ac:dyDescent="0.25">
      <c r="A19" s="30" t="s">
        <v>9</v>
      </c>
      <c r="B19" s="32"/>
      <c r="C19" s="56"/>
      <c r="F19" s="59" t="s">
        <v>75</v>
      </c>
      <c r="G19" s="82"/>
      <c r="H19" s="13"/>
      <c r="I19" s="34"/>
      <c r="J19" s="28"/>
      <c r="K19" s="28"/>
      <c r="L19" s="28"/>
      <c r="M19"/>
      <c r="N19" s="13"/>
      <c r="O19"/>
      <c r="Q19"/>
      <c r="R19" s="7"/>
      <c r="S19" s="7"/>
      <c r="T19" s="7"/>
    </row>
    <row r="20" spans="1:45" x14ac:dyDescent="0.25">
      <c r="A20" s="30"/>
      <c r="B20" s="35" t="s">
        <v>1</v>
      </c>
      <c r="C20" s="77"/>
      <c r="F20" s="30" t="s">
        <v>95</v>
      </c>
      <c r="G20" s="62">
        <f>SUM(G13:G19)</f>
        <v>0</v>
      </c>
      <c r="H20" s="33"/>
      <c r="I20" s="40"/>
      <c r="J20" s="31"/>
      <c r="K20" s="31"/>
      <c r="L20" s="31"/>
      <c r="M20"/>
      <c r="N20" s="13"/>
      <c r="P20" s="1"/>
      <c r="R20" s="7"/>
      <c r="S20" s="7"/>
      <c r="T20" s="7"/>
    </row>
    <row r="21" spans="1:45" x14ac:dyDescent="0.25">
      <c r="A21" s="30"/>
      <c r="B21" s="35" t="s">
        <v>15</v>
      </c>
      <c r="C21" s="77"/>
      <c r="F21" s="59"/>
      <c r="G21" s="63"/>
      <c r="H21" s="33"/>
      <c r="I21" s="34"/>
      <c r="J21" s="28"/>
      <c r="K21" s="28"/>
      <c r="L21" s="28"/>
      <c r="M21"/>
      <c r="N21" s="13"/>
      <c r="P21" s="1"/>
      <c r="R21" s="7"/>
      <c r="S21" s="7"/>
      <c r="T21" s="7"/>
    </row>
    <row r="22" spans="1:45" x14ac:dyDescent="0.25">
      <c r="A22" s="30"/>
      <c r="B22" s="35" t="s">
        <v>2</v>
      </c>
      <c r="C22" s="77"/>
      <c r="F22" s="59" t="s">
        <v>78</v>
      </c>
      <c r="G22" s="82"/>
      <c r="H22" s="13"/>
      <c r="I22" s="71"/>
      <c r="J22" s="69"/>
      <c r="K22" s="68"/>
      <c r="L22" s="68"/>
      <c r="M22"/>
      <c r="N22" s="13"/>
      <c r="P22" s="1"/>
      <c r="R22" s="7"/>
      <c r="S22" s="7"/>
      <c r="T22" s="7"/>
    </row>
    <row r="23" spans="1:45" x14ac:dyDescent="0.25">
      <c r="A23" s="30"/>
      <c r="B23" s="35" t="s">
        <v>56</v>
      </c>
      <c r="C23" s="77"/>
      <c r="F23" s="59" t="s">
        <v>79</v>
      </c>
      <c r="G23" s="82"/>
      <c r="H23" s="13"/>
      <c r="I23" s="71"/>
      <c r="J23" s="69"/>
      <c r="K23" s="68"/>
      <c r="L23" s="68"/>
      <c r="M23"/>
      <c r="N23" s="13"/>
      <c r="P23" s="1"/>
      <c r="R23" s="7"/>
      <c r="S23" s="7"/>
      <c r="T23" s="7"/>
    </row>
    <row r="24" spans="1:45" x14ac:dyDescent="0.25">
      <c r="A24" s="30"/>
      <c r="B24" s="35" t="s">
        <v>57</v>
      </c>
      <c r="C24" s="77"/>
      <c r="F24" s="64"/>
      <c r="G24" s="63"/>
      <c r="H24" s="33"/>
      <c r="I24" s="34"/>
      <c r="J24" s="28"/>
      <c r="K24" s="28"/>
      <c r="L24" s="28"/>
      <c r="M24"/>
      <c r="N24" s="13"/>
      <c r="P24" s="1"/>
      <c r="R24" s="7"/>
      <c r="S24" s="7"/>
      <c r="T24" s="7"/>
    </row>
    <row r="25" spans="1:45" x14ac:dyDescent="0.25">
      <c r="A25" s="30"/>
      <c r="B25" s="35" t="s">
        <v>3</v>
      </c>
      <c r="C25" s="77"/>
      <c r="F25" s="30" t="s">
        <v>96</v>
      </c>
      <c r="G25" s="62" t="e">
        <f>(G20/G22)*G23</f>
        <v>#DIV/0!</v>
      </c>
      <c r="H25" s="31"/>
      <c r="I25" s="72"/>
      <c r="J25" s="31"/>
      <c r="K25" s="31"/>
      <c r="L25" s="31"/>
      <c r="M25"/>
      <c r="N25" s="13"/>
      <c r="P25" s="1"/>
      <c r="R25" s="7"/>
      <c r="S25" s="7"/>
      <c r="T25" s="7"/>
    </row>
    <row r="26" spans="1:45" x14ac:dyDescent="0.25">
      <c r="A26" s="30"/>
      <c r="B26" s="35" t="s">
        <v>4</v>
      </c>
      <c r="C26" s="77"/>
      <c r="F26" s="64"/>
      <c r="G26" s="63"/>
      <c r="H26" s="33"/>
      <c r="I26" s="34"/>
      <c r="J26" s="28"/>
      <c r="K26" s="28"/>
      <c r="L26" s="28"/>
      <c r="M26"/>
      <c r="N26" s="13"/>
      <c r="P26" s="1"/>
      <c r="R26" s="7"/>
      <c r="S26" s="7"/>
      <c r="T26" s="7"/>
    </row>
    <row r="27" spans="1:45" ht="15.75" thickBot="1" x14ac:dyDescent="0.3">
      <c r="A27" s="30"/>
      <c r="B27" s="35" t="s">
        <v>5</v>
      </c>
      <c r="C27" s="77"/>
      <c r="F27" s="48" t="s">
        <v>97</v>
      </c>
      <c r="G27" s="65" t="e">
        <f>G20+G25</f>
        <v>#DIV/0!</v>
      </c>
      <c r="H27" s="66"/>
      <c r="I27" s="73"/>
      <c r="J27" s="32"/>
      <c r="K27" s="32"/>
      <c r="L27" s="32"/>
      <c r="M27"/>
      <c r="N27" s="13"/>
      <c r="P27" s="1"/>
      <c r="R27" s="7"/>
      <c r="S27" s="7"/>
      <c r="T27" s="7"/>
    </row>
    <row r="28" spans="1:45" x14ac:dyDescent="0.25">
      <c r="A28" s="30"/>
      <c r="B28" s="35" t="s">
        <v>53</v>
      </c>
      <c r="C28" s="77"/>
      <c r="G28" s="13"/>
    </row>
    <row r="29" spans="1:45" s="1" customFormat="1" x14ac:dyDescent="0.25">
      <c r="A29" s="30" t="s">
        <v>10</v>
      </c>
      <c r="B29" s="32"/>
      <c r="C29" s="56">
        <f>SUM(C20:C28)</f>
        <v>0</v>
      </c>
      <c r="F29"/>
      <c r="G29" s="13"/>
      <c r="H29"/>
      <c r="J29"/>
      <c r="K29" s="7"/>
      <c r="L29" s="7"/>
      <c r="M29" s="7"/>
      <c r="N29" s="7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5" s="1" customFormat="1" ht="15.75" thickBot="1" x14ac:dyDescent="0.3">
      <c r="A30" s="30"/>
      <c r="B30" s="32"/>
      <c r="C30" s="56"/>
      <c r="F30"/>
      <c r="G30" s="13"/>
      <c r="H30"/>
      <c r="J30"/>
      <c r="K30" s="7"/>
      <c r="L30" s="7"/>
      <c r="M30" s="7"/>
      <c r="N30" s="7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5" s="1" customFormat="1" x14ac:dyDescent="0.25">
      <c r="A31" s="30" t="s">
        <v>80</v>
      </c>
      <c r="B31" s="32"/>
      <c r="C31" s="56">
        <f>+C17-C29</f>
        <v>0</v>
      </c>
      <c r="E31" s="23"/>
      <c r="F31" s="24"/>
      <c r="G31" s="25"/>
      <c r="H31" s="25"/>
      <c r="I31" s="74"/>
      <c r="J31" s="26"/>
      <c r="K31" s="24"/>
      <c r="L31" s="24"/>
      <c r="M31" s="89" t="s">
        <v>59</v>
      </c>
      <c r="N31" s="89"/>
      <c r="O31" s="90"/>
      <c r="P31" s="2"/>
      <c r="Q31" s="2"/>
      <c r="R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</row>
    <row r="32" spans="1:45" s="1" customFormat="1" ht="15.75" customHeight="1" x14ac:dyDescent="0.25">
      <c r="A32" s="30"/>
      <c r="B32" s="28"/>
      <c r="C32" s="55"/>
      <c r="E32" s="87" t="s">
        <v>49</v>
      </c>
      <c r="F32" s="88"/>
      <c r="G32" s="22" t="s">
        <v>93</v>
      </c>
      <c r="H32" s="22"/>
      <c r="I32" s="60"/>
      <c r="J32" s="88" t="s">
        <v>49</v>
      </c>
      <c r="K32" s="88"/>
      <c r="L32" s="27"/>
      <c r="M32" s="13" t="s">
        <v>50</v>
      </c>
      <c r="N32" s="13"/>
      <c r="O32" s="29" t="s">
        <v>51</v>
      </c>
      <c r="P32" s="2"/>
      <c r="Q32" s="2"/>
      <c r="R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</row>
    <row r="33" spans="1:45" s="1" customFormat="1" x14ac:dyDescent="0.25">
      <c r="A33" s="30" t="s">
        <v>86</v>
      </c>
      <c r="B33" s="32"/>
      <c r="C33" s="56"/>
      <c r="E33" s="30"/>
      <c r="F33" s="28"/>
      <c r="G33" s="31"/>
      <c r="H33" s="31"/>
      <c r="I33" s="60"/>
      <c r="J33" s="32"/>
      <c r="K33" s="28"/>
      <c r="L33" s="28"/>
      <c r="M33" s="33"/>
      <c r="N33" s="33"/>
      <c r="O33" s="34"/>
      <c r="P33" s="2"/>
      <c r="Q33" s="2"/>
      <c r="R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</row>
    <row r="34" spans="1:45" s="1" customFormat="1" x14ac:dyDescent="0.25">
      <c r="A34" s="30"/>
      <c r="B34" s="35" t="s">
        <v>16</v>
      </c>
      <c r="C34" s="79"/>
      <c r="E34" s="30" t="s">
        <v>11</v>
      </c>
      <c r="F34" s="35"/>
      <c r="G34" s="31" t="e">
        <f>C41/C17</f>
        <v>#DIV/0!</v>
      </c>
      <c r="H34" s="31"/>
      <c r="I34" s="60"/>
      <c r="J34" s="32" t="s">
        <v>11</v>
      </c>
      <c r="K34" s="35"/>
      <c r="L34" s="35"/>
      <c r="M34" s="36">
        <v>0.65</v>
      </c>
      <c r="N34" s="36"/>
      <c r="O34" s="37">
        <v>0.6</v>
      </c>
      <c r="P34" s="67">
        <f>IF($F$3="Full Service",M34-G34,IF($F$3="Table/Limited Service",O34-G34,IF($F$3="(Select)",0,0)))</f>
        <v>0</v>
      </c>
    </row>
    <row r="35" spans="1:45" x14ac:dyDescent="0.25">
      <c r="A35" s="30"/>
      <c r="B35" s="35" t="s">
        <v>91</v>
      </c>
      <c r="C35" s="77"/>
      <c r="E35" s="30" t="s">
        <v>52</v>
      </c>
      <c r="F35" s="35"/>
      <c r="G35" s="31" t="e">
        <f>C20/C9</f>
        <v>#DIV/0!</v>
      </c>
      <c r="H35" s="31"/>
      <c r="I35" s="60"/>
      <c r="J35" s="32" t="s">
        <v>52</v>
      </c>
      <c r="K35" s="35"/>
      <c r="L35" s="35"/>
      <c r="M35" s="38">
        <v>0.32</v>
      </c>
      <c r="N35" s="38"/>
      <c r="O35" s="39">
        <v>0.32</v>
      </c>
      <c r="P35" s="67">
        <f>IF($F$3="Full Service",M35-G35,IF($F$3="Table/Limited Service",O35-G35,IF($F$3="(Select)",0,0)))</f>
        <v>0</v>
      </c>
    </row>
    <row r="36" spans="1:45" s="1" customFormat="1" ht="15" customHeight="1" x14ac:dyDescent="0.25">
      <c r="A36" s="30"/>
      <c r="B36" s="35" t="s">
        <v>7</v>
      </c>
      <c r="C36" s="77"/>
      <c r="E36" s="30"/>
      <c r="F36" s="35"/>
      <c r="G36" s="31"/>
      <c r="H36" s="31"/>
      <c r="I36" s="60"/>
      <c r="J36" s="32"/>
      <c r="K36" s="35"/>
      <c r="L36" s="35"/>
      <c r="M36" s="33"/>
      <c r="N36" s="33"/>
      <c r="O36" s="34"/>
      <c r="P36" s="2"/>
      <c r="Q36" s="2"/>
      <c r="R36" s="2"/>
    </row>
    <row r="37" spans="1:45" s="1" customFormat="1" ht="15" customHeight="1" x14ac:dyDescent="0.25">
      <c r="A37" s="30"/>
      <c r="B37" s="35" t="s">
        <v>90</v>
      </c>
      <c r="C37" s="77"/>
      <c r="E37" s="30" t="s">
        <v>54</v>
      </c>
      <c r="F37" s="35"/>
      <c r="G37" s="31"/>
      <c r="H37" s="31"/>
      <c r="I37" s="60"/>
      <c r="J37" s="32" t="s">
        <v>54</v>
      </c>
      <c r="K37" s="35"/>
      <c r="L37" s="35"/>
      <c r="M37" s="33"/>
      <c r="N37" s="33"/>
      <c r="O37" s="34"/>
      <c r="P37" s="2"/>
      <c r="Q37" s="2"/>
      <c r="R37" s="2"/>
    </row>
    <row r="38" spans="1:45" x14ac:dyDescent="0.25">
      <c r="A38" s="30" t="s">
        <v>89</v>
      </c>
      <c r="B38" s="32"/>
      <c r="C38" s="56">
        <f>SUM(C34:C37)</f>
        <v>0</v>
      </c>
      <c r="E38" s="30"/>
      <c r="F38" s="35" t="s">
        <v>4</v>
      </c>
      <c r="G38" s="31" t="e">
        <f>C26/C14</f>
        <v>#DIV/0!</v>
      </c>
      <c r="H38" s="31"/>
      <c r="I38" s="60"/>
      <c r="J38" s="32"/>
      <c r="K38" s="35" t="s">
        <v>4</v>
      </c>
      <c r="L38" s="35"/>
      <c r="M38" s="38">
        <v>0.2</v>
      </c>
      <c r="N38" s="38"/>
      <c r="O38" s="39">
        <v>0.2</v>
      </c>
      <c r="P38" s="67">
        <f>IF($F$3="Full Service",M38-G38,IF($F$3="Table/Limited Service",O38-G38,IF($F$3="(Select)",0,0)))</f>
        <v>0</v>
      </c>
      <c r="Q38" s="2"/>
      <c r="R38" s="2"/>
    </row>
    <row r="39" spans="1:45" x14ac:dyDescent="0.25">
      <c r="A39" s="30"/>
      <c r="B39" s="28"/>
      <c r="C39" s="55"/>
      <c r="E39" s="30"/>
      <c r="F39" s="35" t="s">
        <v>55</v>
      </c>
      <c r="G39" s="31" t="e">
        <f>C28/C14</f>
        <v>#DIV/0!</v>
      </c>
      <c r="H39" s="31"/>
      <c r="I39" s="60"/>
      <c r="J39" s="32"/>
      <c r="K39" s="35" t="s">
        <v>55</v>
      </c>
      <c r="L39" s="35"/>
      <c r="M39" s="38">
        <v>0.05</v>
      </c>
      <c r="N39" s="38"/>
      <c r="O39" s="39">
        <v>0.05</v>
      </c>
      <c r="P39" s="67">
        <f>IF($F$3="Full Service",M39-G39,IF($F$3="Table/Limited Service",O39-G39,IF($F$3="(Select)",0,0)))</f>
        <v>0</v>
      </c>
      <c r="Q39" s="2"/>
      <c r="R39" s="2"/>
    </row>
    <row r="40" spans="1:45" x14ac:dyDescent="0.25">
      <c r="A40" s="30" t="s">
        <v>81</v>
      </c>
      <c r="B40" s="32"/>
      <c r="C40" s="56"/>
      <c r="E40" s="30"/>
      <c r="F40" s="35" t="s">
        <v>56</v>
      </c>
      <c r="G40" s="31" t="e">
        <f>C23/C11</f>
        <v>#DIV/0!</v>
      </c>
      <c r="H40" s="31"/>
      <c r="I40" s="60"/>
      <c r="J40" s="32"/>
      <c r="K40" s="35" t="s">
        <v>56</v>
      </c>
      <c r="L40" s="35"/>
      <c r="M40" s="38">
        <v>0.28000000000000003</v>
      </c>
      <c r="N40" s="38"/>
      <c r="O40" s="39">
        <v>0.28000000000000003</v>
      </c>
      <c r="P40" s="67">
        <f t="shared" ref="P40:P42" si="0">IF($F$3="Full Service",M40-G40,IF($F$3="Table/Limited Service",O40-G40,IF($F$3="(Select)",0,0)))</f>
        <v>0</v>
      </c>
      <c r="Q40" s="2"/>
      <c r="R40" s="2"/>
    </row>
    <row r="41" spans="1:45" s="1" customFormat="1" x14ac:dyDescent="0.25">
      <c r="A41" s="30"/>
      <c r="B41" s="32" t="s">
        <v>11</v>
      </c>
      <c r="C41" s="56">
        <f>C29+C38</f>
        <v>0</v>
      </c>
      <c r="E41" s="30"/>
      <c r="F41" s="35" t="s">
        <v>57</v>
      </c>
      <c r="G41" s="31" t="e">
        <f>C24/C12</f>
        <v>#DIV/0!</v>
      </c>
      <c r="H41" s="31"/>
      <c r="I41" s="61"/>
      <c r="J41" s="32"/>
      <c r="K41" s="35" t="s">
        <v>57</v>
      </c>
      <c r="L41" s="35"/>
      <c r="M41" s="38">
        <v>0.18</v>
      </c>
      <c r="N41" s="38"/>
      <c r="O41" s="39">
        <v>0.18</v>
      </c>
      <c r="P41" s="67">
        <f t="shared" si="0"/>
        <v>0</v>
      </c>
      <c r="Q41" s="2"/>
      <c r="R41" s="2"/>
    </row>
    <row r="42" spans="1:45" x14ac:dyDescent="0.25">
      <c r="A42" s="30"/>
      <c r="B42" s="28"/>
      <c r="C42" s="55"/>
      <c r="E42" s="30"/>
      <c r="F42" s="35" t="s">
        <v>3</v>
      </c>
      <c r="G42" s="31" t="e">
        <f>C25/C13</f>
        <v>#DIV/0!</v>
      </c>
      <c r="H42" s="31"/>
      <c r="I42" s="60"/>
      <c r="J42" s="32"/>
      <c r="K42" s="35" t="s">
        <v>3</v>
      </c>
      <c r="L42" s="35"/>
      <c r="M42" s="38">
        <v>0.34</v>
      </c>
      <c r="N42" s="38"/>
      <c r="O42" s="39">
        <v>0.34</v>
      </c>
      <c r="P42" s="67">
        <f t="shared" si="0"/>
        <v>0</v>
      </c>
      <c r="Q42" s="2"/>
      <c r="R42" s="2"/>
    </row>
    <row r="43" spans="1:45" s="1" customFormat="1" x14ac:dyDescent="0.25">
      <c r="A43" s="30" t="s">
        <v>87</v>
      </c>
      <c r="B43" s="32"/>
      <c r="C43" s="56"/>
      <c r="E43" s="30"/>
      <c r="F43" s="32"/>
      <c r="G43" s="31"/>
      <c r="H43" s="31"/>
      <c r="I43" s="61"/>
      <c r="J43" s="32"/>
      <c r="K43" s="32"/>
      <c r="L43" s="32"/>
      <c r="M43" s="31"/>
      <c r="N43" s="31"/>
      <c r="O43" s="40"/>
      <c r="P43" s="2"/>
      <c r="Q43" s="2"/>
      <c r="R43" s="2"/>
    </row>
    <row r="44" spans="1:45" x14ac:dyDescent="0.25">
      <c r="A44" s="30"/>
      <c r="B44" s="35" t="s">
        <v>20</v>
      </c>
      <c r="C44" s="79"/>
      <c r="E44" s="30" t="s">
        <v>85</v>
      </c>
      <c r="F44" s="28"/>
      <c r="G44" s="31" t="e">
        <f>C22/C10</f>
        <v>#DIV/0!</v>
      </c>
      <c r="H44" s="31"/>
      <c r="I44" s="60"/>
      <c r="J44" s="32" t="s">
        <v>85</v>
      </c>
      <c r="K44" s="28"/>
      <c r="L44" s="28"/>
      <c r="M44" s="38">
        <v>0.15</v>
      </c>
      <c r="N44" s="38"/>
      <c r="O44" s="39">
        <v>0.15</v>
      </c>
      <c r="P44" s="67">
        <f>IF($F$3="Full Service",M44-G44,IF($F$3="Table/Limited Service",O44-G44,IF($F$3="(Select)",0,0)))</f>
        <v>0</v>
      </c>
      <c r="R44" s="2"/>
    </row>
    <row r="45" spans="1:45" x14ac:dyDescent="0.25">
      <c r="A45" s="30"/>
      <c r="B45" s="35" t="s">
        <v>26</v>
      </c>
      <c r="C45" s="77"/>
      <c r="E45" s="30"/>
      <c r="F45" s="28"/>
      <c r="G45" s="31"/>
      <c r="H45" s="31"/>
      <c r="I45" s="60"/>
      <c r="J45" s="32"/>
      <c r="K45" s="28"/>
      <c r="L45" s="28"/>
      <c r="M45" s="33"/>
      <c r="N45" s="33"/>
      <c r="O45" s="34"/>
      <c r="R45" s="2"/>
    </row>
    <row r="46" spans="1:45" s="1" customFormat="1" x14ac:dyDescent="0.25">
      <c r="A46" s="30"/>
      <c r="B46" s="35" t="s">
        <v>25</v>
      </c>
      <c r="C46" s="77"/>
      <c r="E46" s="30" t="s">
        <v>60</v>
      </c>
      <c r="F46" s="28"/>
      <c r="G46" s="31" t="e">
        <f>C21/C17</f>
        <v>#DIV/0!</v>
      </c>
      <c r="H46" s="31"/>
      <c r="I46" s="60"/>
      <c r="J46" s="32" t="s">
        <v>60</v>
      </c>
      <c r="K46" s="28"/>
      <c r="L46" s="28"/>
      <c r="M46" s="38">
        <v>0.02</v>
      </c>
      <c r="N46" s="38"/>
      <c r="O46" s="39">
        <v>0.04</v>
      </c>
      <c r="P46" s="67">
        <f t="shared" ref="P46:P49" si="1">IF($F$3="Full Service",M46-G46,IF($F$3="Table/Limited Service",O46-G46,IF($F$3="(Select)",0,0)))</f>
        <v>0</v>
      </c>
      <c r="R46" s="2"/>
    </row>
    <row r="47" spans="1:45" x14ac:dyDescent="0.25">
      <c r="A47" s="30"/>
      <c r="B47" s="35" t="s">
        <v>22</v>
      </c>
      <c r="C47" s="77"/>
      <c r="E47" s="30" t="s">
        <v>58</v>
      </c>
      <c r="F47" s="28"/>
      <c r="G47" s="31" t="e">
        <f>C38/C17</f>
        <v>#DIV/0!</v>
      </c>
      <c r="H47" s="31"/>
      <c r="I47" s="60"/>
      <c r="J47" s="32" t="s">
        <v>58</v>
      </c>
      <c r="K47" s="28"/>
      <c r="L47" s="28"/>
      <c r="M47" s="38">
        <v>0.35</v>
      </c>
      <c r="N47" s="38"/>
      <c r="O47" s="39">
        <v>0.3</v>
      </c>
      <c r="P47" s="67">
        <f t="shared" si="1"/>
        <v>0</v>
      </c>
      <c r="R47" s="2"/>
    </row>
    <row r="48" spans="1:45" x14ac:dyDescent="0.25">
      <c r="A48" s="30"/>
      <c r="B48" s="35" t="s">
        <v>21</v>
      </c>
      <c r="C48" s="77"/>
      <c r="E48" s="30" t="s">
        <v>62</v>
      </c>
      <c r="F48" s="28"/>
      <c r="G48" s="31" t="e">
        <f>C34/C17</f>
        <v>#DIV/0!</v>
      </c>
      <c r="H48" s="31"/>
      <c r="I48" s="60"/>
      <c r="J48" s="32" t="s">
        <v>62</v>
      </c>
      <c r="K48" s="28"/>
      <c r="L48" s="28"/>
      <c r="M48" s="38">
        <v>0.1</v>
      </c>
      <c r="N48" s="38"/>
      <c r="O48" s="39">
        <v>0.1</v>
      </c>
      <c r="P48" s="67">
        <f t="shared" si="1"/>
        <v>0</v>
      </c>
      <c r="R48" s="2"/>
    </row>
    <row r="49" spans="1:20" x14ac:dyDescent="0.25">
      <c r="A49" s="30"/>
      <c r="B49" s="35" t="s">
        <v>23</v>
      </c>
      <c r="C49" s="77"/>
      <c r="E49" s="30" t="s">
        <v>61</v>
      </c>
      <c r="F49" s="28"/>
      <c r="G49" s="31" t="e">
        <f>C35/C17</f>
        <v>#DIV/0!</v>
      </c>
      <c r="H49" s="31"/>
      <c r="I49" s="60"/>
      <c r="J49" s="32" t="s">
        <v>61</v>
      </c>
      <c r="K49" s="28"/>
      <c r="L49" s="28"/>
      <c r="M49" s="38">
        <v>0.2</v>
      </c>
      <c r="N49" s="38"/>
      <c r="O49" s="39">
        <v>0.18</v>
      </c>
      <c r="P49" s="67">
        <f t="shared" si="1"/>
        <v>0</v>
      </c>
      <c r="R49" s="2"/>
    </row>
    <row r="50" spans="1:20" x14ac:dyDescent="0.25">
      <c r="A50" s="30" t="s">
        <v>88</v>
      </c>
      <c r="B50" s="32"/>
      <c r="C50" s="56">
        <f>SUM(C44:C49)</f>
        <v>0</v>
      </c>
      <c r="E50" s="30"/>
      <c r="F50" s="28"/>
      <c r="G50" s="31"/>
      <c r="H50" s="31"/>
      <c r="I50" s="60"/>
      <c r="J50" s="32"/>
      <c r="K50" s="28"/>
      <c r="L50" s="28"/>
      <c r="M50" s="33"/>
      <c r="N50" s="33"/>
      <c r="O50" s="34"/>
    </row>
    <row r="51" spans="1:20" x14ac:dyDescent="0.25">
      <c r="A51" s="30"/>
      <c r="B51" s="28"/>
      <c r="C51" s="55"/>
      <c r="E51" s="30" t="s">
        <v>63</v>
      </c>
      <c r="F51" s="28"/>
      <c r="G51" s="31"/>
      <c r="H51" s="31"/>
      <c r="I51" s="60"/>
      <c r="J51" s="32" t="s">
        <v>63</v>
      </c>
      <c r="K51" s="28"/>
      <c r="L51" s="28"/>
      <c r="M51" s="33"/>
      <c r="N51" s="33"/>
      <c r="O51" s="34"/>
      <c r="R51" s="1"/>
      <c r="S51" s="1"/>
    </row>
    <row r="52" spans="1:20" x14ac:dyDescent="0.25">
      <c r="A52" s="30" t="s">
        <v>17</v>
      </c>
      <c r="B52" s="32"/>
      <c r="C52" s="56"/>
      <c r="E52" s="30"/>
      <c r="F52" s="35" t="s">
        <v>64</v>
      </c>
      <c r="G52" s="31" t="e">
        <f>C44/C17</f>
        <v>#DIV/0!</v>
      </c>
      <c r="H52" s="31"/>
      <c r="I52" s="60"/>
      <c r="J52" s="32"/>
      <c r="K52" s="35" t="s">
        <v>64</v>
      </c>
      <c r="L52" s="35"/>
      <c r="M52" s="41">
        <v>0.06</v>
      </c>
      <c r="N52" s="41"/>
      <c r="O52" s="42">
        <v>0.06</v>
      </c>
      <c r="P52" s="67">
        <f t="shared" ref="P52:P53" si="2">IF($F$3="Full Service",M52-G52,IF($F$3="Table/Limited Service",O52-G52,IF($F$3="(Select)",0,0)))</f>
        <v>0</v>
      </c>
    </row>
    <row r="53" spans="1:20" s="1" customFormat="1" x14ac:dyDescent="0.25">
      <c r="A53" s="30"/>
      <c r="B53" s="35" t="s">
        <v>18</v>
      </c>
      <c r="C53" s="79"/>
      <c r="E53" s="30"/>
      <c r="F53" s="35" t="s">
        <v>65</v>
      </c>
      <c r="G53" s="31" t="e">
        <f>C50/C17</f>
        <v>#DIV/0!</v>
      </c>
      <c r="H53" s="31"/>
      <c r="I53" s="61"/>
      <c r="J53" s="32"/>
      <c r="K53" s="35" t="s">
        <v>65</v>
      </c>
      <c r="L53" s="35"/>
      <c r="M53" s="41">
        <v>0.1</v>
      </c>
      <c r="N53" s="41"/>
      <c r="O53" s="42">
        <v>0.1</v>
      </c>
      <c r="P53" s="67">
        <f t="shared" si="2"/>
        <v>0</v>
      </c>
      <c r="R53"/>
      <c r="S53"/>
      <c r="T53"/>
    </row>
    <row r="54" spans="1:20" x14ac:dyDescent="0.25">
      <c r="A54" s="30"/>
      <c r="B54" s="35" t="s">
        <v>19</v>
      </c>
      <c r="C54" s="79"/>
      <c r="E54" s="30"/>
      <c r="F54" s="35"/>
      <c r="G54" s="31"/>
      <c r="H54" s="31"/>
      <c r="I54" s="61"/>
      <c r="J54" s="32"/>
      <c r="K54" s="35"/>
      <c r="L54" s="35"/>
      <c r="M54" s="43"/>
      <c r="N54" s="43"/>
      <c r="O54" s="44"/>
      <c r="T54" s="14"/>
    </row>
    <row r="55" spans="1:20" s="1" customFormat="1" x14ac:dyDescent="0.25">
      <c r="A55" s="30"/>
      <c r="B55" s="35" t="s">
        <v>27</v>
      </c>
      <c r="C55" s="79"/>
      <c r="E55" s="30" t="s">
        <v>83</v>
      </c>
      <c r="F55" s="35"/>
      <c r="G55" s="31"/>
      <c r="H55" s="31"/>
      <c r="I55" s="61"/>
      <c r="J55" s="32" t="s">
        <v>83</v>
      </c>
      <c r="K55" s="35"/>
      <c r="L55" s="35"/>
      <c r="M55" s="43"/>
      <c r="N55" s="43"/>
      <c r="O55" s="44"/>
      <c r="R55"/>
      <c r="S55"/>
      <c r="T55" s="14"/>
    </row>
    <row r="56" spans="1:20" s="2" customFormat="1" x14ac:dyDescent="0.25">
      <c r="A56" s="30"/>
      <c r="B56" s="35" t="s">
        <v>12</v>
      </c>
      <c r="C56" s="77"/>
      <c r="E56" s="30"/>
      <c r="F56" s="35" t="s">
        <v>8</v>
      </c>
      <c r="G56" s="31" t="e">
        <f>(C36+C37)/C17</f>
        <v>#DIV/0!</v>
      </c>
      <c r="H56" s="31"/>
      <c r="I56" s="61"/>
      <c r="J56" s="32"/>
      <c r="K56" s="35" t="s">
        <v>8</v>
      </c>
      <c r="L56" s="35"/>
      <c r="M56" s="38">
        <v>0.06</v>
      </c>
      <c r="N56" s="43"/>
      <c r="O56" s="39">
        <v>0.06</v>
      </c>
      <c r="P56" s="67">
        <f t="shared" ref="P56:P57" si="3">IF($F$3="Full Service",M56-G56,IF($F$3="Table/Limited Service",O56-G56,IF($F$3="(Select)",0,0)))</f>
        <v>0</v>
      </c>
      <c r="R56"/>
      <c r="S56"/>
      <c r="T56"/>
    </row>
    <row r="57" spans="1:20" s="2" customFormat="1" ht="30.75" customHeight="1" x14ac:dyDescent="0.25">
      <c r="A57" s="30"/>
      <c r="B57" s="35" t="s">
        <v>13</v>
      </c>
      <c r="C57" s="77"/>
      <c r="E57" s="30"/>
      <c r="F57" s="35" t="s">
        <v>84</v>
      </c>
      <c r="G57" s="31" t="e">
        <f>(C36+C37)/C38</f>
        <v>#DIV/0!</v>
      </c>
      <c r="H57" s="31"/>
      <c r="I57" s="61"/>
      <c r="J57" s="32"/>
      <c r="K57" s="35" t="s">
        <v>84</v>
      </c>
      <c r="L57" s="35"/>
      <c r="M57" s="38">
        <v>0.23</v>
      </c>
      <c r="N57" s="43"/>
      <c r="O57" s="39">
        <v>0.23</v>
      </c>
      <c r="P57" s="67">
        <f t="shared" si="3"/>
        <v>0</v>
      </c>
      <c r="R57" s="14"/>
      <c r="S57" s="14"/>
      <c r="T57" s="1"/>
    </row>
    <row r="58" spans="1:20" s="2" customFormat="1" ht="30.75" customHeight="1" x14ac:dyDescent="0.25">
      <c r="A58" s="30"/>
      <c r="B58" s="35" t="s">
        <v>14</v>
      </c>
      <c r="C58" s="77"/>
      <c r="E58" s="30"/>
      <c r="F58" s="32"/>
      <c r="G58" s="31"/>
      <c r="H58" s="31"/>
      <c r="I58" s="61"/>
      <c r="J58" s="32"/>
      <c r="K58" s="32"/>
      <c r="L58" s="32"/>
      <c r="M58" s="31"/>
      <c r="N58" s="31"/>
      <c r="O58" s="40"/>
      <c r="R58" s="14"/>
      <c r="S58" s="14"/>
      <c r="T58"/>
    </row>
    <row r="59" spans="1:20" x14ac:dyDescent="0.25">
      <c r="A59" s="30" t="s">
        <v>47</v>
      </c>
      <c r="B59" s="32"/>
      <c r="C59" s="56">
        <f>SUM(C53:C58)</f>
        <v>0</v>
      </c>
      <c r="E59" s="30" t="s">
        <v>66</v>
      </c>
      <c r="F59" s="28"/>
      <c r="G59" s="45" t="e">
        <f>C17/G27</f>
        <v>#DIV/0!</v>
      </c>
      <c r="H59" s="45"/>
      <c r="I59" s="60"/>
      <c r="J59" s="32" t="s">
        <v>66</v>
      </c>
      <c r="K59" s="28"/>
      <c r="L59" s="28"/>
      <c r="M59" s="33"/>
      <c r="N59" s="33"/>
      <c r="O59" s="34"/>
      <c r="T59" s="1"/>
    </row>
    <row r="60" spans="1:20" x14ac:dyDescent="0.25">
      <c r="A60" s="30"/>
      <c r="B60" s="28"/>
      <c r="C60" s="55"/>
      <c r="E60" s="30"/>
      <c r="F60" s="35"/>
      <c r="G60" s="31"/>
      <c r="H60" s="31"/>
      <c r="I60" s="61"/>
      <c r="J60" s="32"/>
      <c r="K60" s="35" t="s">
        <v>67</v>
      </c>
      <c r="L60" s="35">
        <v>1</v>
      </c>
      <c r="M60" s="46">
        <v>149.99</v>
      </c>
      <c r="N60" s="46">
        <v>1</v>
      </c>
      <c r="O60" s="47">
        <v>199.99</v>
      </c>
      <c r="P60" s="35" t="s">
        <v>67</v>
      </c>
      <c r="R60" s="1"/>
      <c r="S60" s="1"/>
      <c r="T60" s="2"/>
    </row>
    <row r="61" spans="1:20" x14ac:dyDescent="0.25">
      <c r="A61" s="30" t="s">
        <v>24</v>
      </c>
      <c r="B61" s="32"/>
      <c r="C61" s="56"/>
      <c r="E61" s="30"/>
      <c r="F61" s="76" t="s">
        <v>102</v>
      </c>
      <c r="G61" s="31"/>
      <c r="H61" s="31"/>
      <c r="I61" s="61"/>
      <c r="J61" s="32"/>
      <c r="K61" s="35" t="s">
        <v>68</v>
      </c>
      <c r="L61" s="35">
        <v>150</v>
      </c>
      <c r="M61" s="46">
        <v>249.99</v>
      </c>
      <c r="N61" s="46">
        <v>200</v>
      </c>
      <c r="O61" s="47">
        <v>299.99</v>
      </c>
      <c r="P61" s="35" t="s">
        <v>68</v>
      </c>
      <c r="T61" s="2"/>
    </row>
    <row r="62" spans="1:20" s="1" customFormat="1" ht="25.5" x14ac:dyDescent="0.35">
      <c r="A62" s="30"/>
      <c r="B62" s="35" t="s">
        <v>28</v>
      </c>
      <c r="C62" s="77"/>
      <c r="E62" s="30"/>
      <c r="F62" s="83">
        <f>IF($F$3="Full Service",(LOOKUP(G59,L60:M63,P60:P63)),IF($F$3="Table/Limited Service",(LOOKUP(G59,N60:O63,P60:P63)),IF($F$3="(Select)",0,0)))</f>
        <v>0</v>
      </c>
      <c r="G62" s="31"/>
      <c r="H62" s="31"/>
      <c r="I62" s="60"/>
      <c r="J62" s="32"/>
      <c r="K62" s="35" t="s">
        <v>69</v>
      </c>
      <c r="L62" s="35">
        <v>250</v>
      </c>
      <c r="M62" s="46">
        <v>349.99</v>
      </c>
      <c r="N62" s="46">
        <v>300</v>
      </c>
      <c r="O62" s="47">
        <v>399.99</v>
      </c>
      <c r="P62" s="35" t="s">
        <v>69</v>
      </c>
      <c r="T62" s="2"/>
    </row>
    <row r="63" spans="1:20" ht="13.5" customHeight="1" x14ac:dyDescent="0.25">
      <c r="A63" s="30"/>
      <c r="B63" s="35" t="s">
        <v>29</v>
      </c>
      <c r="C63" s="77"/>
      <c r="E63" s="30"/>
      <c r="F63" s="35"/>
      <c r="G63" s="31"/>
      <c r="H63" s="43"/>
      <c r="I63" s="60"/>
      <c r="J63" s="32"/>
      <c r="K63" s="35" t="s">
        <v>70</v>
      </c>
      <c r="L63" s="35">
        <v>350</v>
      </c>
      <c r="M63" s="46">
        <v>100000</v>
      </c>
      <c r="N63" s="46">
        <v>400</v>
      </c>
      <c r="O63" s="47">
        <v>100000</v>
      </c>
      <c r="P63" s="35" t="s">
        <v>70</v>
      </c>
      <c r="Q63" s="2"/>
      <c r="R63" s="2"/>
      <c r="S63" s="2"/>
    </row>
    <row r="64" spans="1:20" s="1" customFormat="1" x14ac:dyDescent="0.25">
      <c r="A64" s="30"/>
      <c r="B64" s="35" t="s">
        <v>30</v>
      </c>
      <c r="C64" s="77"/>
      <c r="E64" s="30" t="s">
        <v>34</v>
      </c>
      <c r="F64" s="35"/>
      <c r="G64" s="31" t="e">
        <f>C68/C29</f>
        <v>#DIV/0!</v>
      </c>
      <c r="H64" s="43"/>
      <c r="I64" s="60"/>
      <c r="J64" s="32"/>
      <c r="K64" s="35"/>
      <c r="L64" s="35"/>
      <c r="M64" s="41"/>
      <c r="N64" s="41"/>
      <c r="O64" s="42"/>
      <c r="P64" s="2"/>
      <c r="Q64" s="2"/>
      <c r="R64" s="2"/>
      <c r="S64" s="2"/>
      <c r="T64"/>
    </row>
    <row r="65" spans="1:19" ht="15.75" thickBot="1" x14ac:dyDescent="0.3">
      <c r="A65" s="30"/>
      <c r="B65" s="35" t="s">
        <v>31</v>
      </c>
      <c r="C65" s="77"/>
      <c r="E65" s="48"/>
      <c r="F65" s="49"/>
      <c r="G65" s="50"/>
      <c r="H65" s="50"/>
      <c r="I65" s="75"/>
      <c r="J65" s="51" t="s">
        <v>34</v>
      </c>
      <c r="K65" s="49"/>
      <c r="L65" s="49"/>
      <c r="M65" s="52">
        <v>0.02</v>
      </c>
      <c r="N65" s="52"/>
      <c r="O65" s="53">
        <v>0.02</v>
      </c>
      <c r="P65" s="67">
        <f>IF($F$3="Full Service",M65-G64,IF($F$3="Table/Limited Service",O65-G64,IF($F$3="(Select)",0,0)))</f>
        <v>0</v>
      </c>
      <c r="Q65" s="2"/>
      <c r="R65" s="2"/>
      <c r="S65" s="2"/>
    </row>
    <row r="66" spans="1:19" x14ac:dyDescent="0.25">
      <c r="A66" s="30"/>
      <c r="B66" s="35" t="s">
        <v>32</v>
      </c>
      <c r="C66" s="77"/>
      <c r="F66" s="1"/>
      <c r="J66" s="2"/>
      <c r="K66" s="11"/>
      <c r="L66" s="11"/>
      <c r="M66" s="11"/>
      <c r="N66" s="11"/>
      <c r="S66" s="1"/>
    </row>
    <row r="67" spans="1:19" x14ac:dyDescent="0.25">
      <c r="A67" s="30"/>
      <c r="B67" s="35" t="s">
        <v>33</v>
      </c>
      <c r="C67" s="77"/>
      <c r="E67" s="84" t="s">
        <v>104</v>
      </c>
      <c r="F67" s="84"/>
      <c r="G67" s="84"/>
      <c r="H67" s="84"/>
      <c r="I67" s="84"/>
      <c r="J67" s="2"/>
      <c r="K67" s="11"/>
      <c r="L67" s="11"/>
      <c r="M67" s="11"/>
      <c r="N67" s="11"/>
      <c r="S67" s="1"/>
    </row>
    <row r="68" spans="1:19" x14ac:dyDescent="0.25">
      <c r="A68" s="30"/>
      <c r="B68" s="35" t="s">
        <v>34</v>
      </c>
      <c r="C68" s="77"/>
      <c r="E68" s="84"/>
      <c r="F68" s="84"/>
      <c r="G68" s="84"/>
      <c r="H68" s="84"/>
      <c r="I68" s="84"/>
      <c r="O68" s="1"/>
      <c r="P68" s="1"/>
      <c r="Q68" s="1"/>
      <c r="R68" s="1"/>
    </row>
    <row r="69" spans="1:19" x14ac:dyDescent="0.25">
      <c r="A69" s="30"/>
      <c r="B69" s="35" t="s">
        <v>35</v>
      </c>
      <c r="C69" s="77"/>
      <c r="E69" s="84"/>
      <c r="F69" s="84"/>
      <c r="G69" s="84"/>
      <c r="H69" s="84"/>
      <c r="I69" s="84"/>
    </row>
    <row r="70" spans="1:19" x14ac:dyDescent="0.25">
      <c r="A70" s="30"/>
      <c r="B70" s="35" t="s">
        <v>36</v>
      </c>
      <c r="C70" s="77"/>
      <c r="E70" s="84"/>
      <c r="F70" s="84"/>
      <c r="G70" s="84"/>
      <c r="H70" s="84"/>
      <c r="I70" s="84"/>
      <c r="J70" s="1"/>
      <c r="K70" s="1"/>
      <c r="L70" s="1"/>
      <c r="M70" s="1"/>
      <c r="N70" s="1"/>
      <c r="O70" s="1"/>
      <c r="P70" s="1"/>
      <c r="Q70" s="1"/>
      <c r="R70" s="1"/>
    </row>
    <row r="71" spans="1:19" x14ac:dyDescent="0.25">
      <c r="A71" s="30"/>
      <c r="B71" s="35" t="s">
        <v>37</v>
      </c>
      <c r="C71" s="77"/>
      <c r="E71" s="84"/>
      <c r="F71" s="84"/>
      <c r="G71" s="84"/>
      <c r="H71" s="84"/>
      <c r="I71" s="84"/>
    </row>
    <row r="72" spans="1:19" x14ac:dyDescent="0.25">
      <c r="A72" s="30"/>
      <c r="B72" s="35" t="s">
        <v>38</v>
      </c>
      <c r="C72" s="77"/>
      <c r="F72" s="2"/>
      <c r="H72" s="1"/>
    </row>
    <row r="73" spans="1:19" x14ac:dyDescent="0.25">
      <c r="A73" s="30"/>
      <c r="B73" s="35" t="s">
        <v>39</v>
      </c>
      <c r="C73" s="77"/>
      <c r="F73" s="2"/>
    </row>
    <row r="74" spans="1:19" x14ac:dyDescent="0.25">
      <c r="A74" s="30"/>
      <c r="B74" s="35" t="s">
        <v>40</v>
      </c>
      <c r="C74" s="77"/>
      <c r="F74" s="1"/>
    </row>
    <row r="75" spans="1:19" x14ac:dyDescent="0.25">
      <c r="A75" s="30"/>
      <c r="B75" s="35" t="s">
        <v>41</v>
      </c>
      <c r="C75" s="77"/>
      <c r="F75" s="2"/>
    </row>
    <row r="76" spans="1:19" x14ac:dyDescent="0.25">
      <c r="A76" s="30"/>
      <c r="B76" s="35" t="s">
        <v>42</v>
      </c>
      <c r="C76" s="77"/>
      <c r="F76" s="2"/>
    </row>
    <row r="77" spans="1:19" x14ac:dyDescent="0.25">
      <c r="A77" s="30"/>
      <c r="B77" s="35" t="s">
        <v>43</v>
      </c>
      <c r="C77" s="77"/>
      <c r="F77" s="2"/>
      <c r="J77" s="1"/>
      <c r="K77" s="1"/>
      <c r="L77" s="1"/>
      <c r="M77" s="1"/>
      <c r="N77" s="1"/>
    </row>
    <row r="78" spans="1:19" x14ac:dyDescent="0.25">
      <c r="A78" s="30"/>
      <c r="B78" s="35" t="s">
        <v>44</v>
      </c>
      <c r="C78" s="77"/>
    </row>
    <row r="79" spans="1:19" x14ac:dyDescent="0.25">
      <c r="A79" s="30"/>
      <c r="B79" s="35" t="s">
        <v>45</v>
      </c>
      <c r="C79" s="77"/>
      <c r="F79" s="1"/>
      <c r="H79" s="1"/>
      <c r="J79" s="1"/>
      <c r="K79" s="1"/>
      <c r="L79" s="1"/>
      <c r="M79" s="1"/>
      <c r="N79" s="1"/>
    </row>
    <row r="80" spans="1:19" x14ac:dyDescent="0.25">
      <c r="A80" s="30" t="s">
        <v>46</v>
      </c>
      <c r="B80" s="32"/>
      <c r="C80" s="56">
        <f>SUM(C62:C79)</f>
        <v>0</v>
      </c>
      <c r="J80" s="2"/>
      <c r="K80" s="2"/>
      <c r="L80" s="2"/>
      <c r="M80" s="2"/>
      <c r="N80" s="2"/>
    </row>
    <row r="81" spans="1:19" x14ac:dyDescent="0.25">
      <c r="A81" s="30" t="s">
        <v>82</v>
      </c>
      <c r="B81" s="32"/>
      <c r="C81" s="56">
        <f>C41+C50+C59+C80</f>
        <v>0</v>
      </c>
      <c r="F81" s="1"/>
      <c r="H81" s="1"/>
      <c r="J81" s="2"/>
      <c r="K81" s="2"/>
      <c r="L81" s="2"/>
      <c r="M81" s="2"/>
      <c r="N81" s="2"/>
    </row>
    <row r="82" spans="1:19" ht="15.75" thickBot="1" x14ac:dyDescent="0.3">
      <c r="A82" s="48" t="s">
        <v>48</v>
      </c>
      <c r="B82" s="51"/>
      <c r="C82" s="57">
        <f>C17-C81</f>
        <v>0</v>
      </c>
      <c r="F82" s="2"/>
      <c r="H82" s="2"/>
      <c r="J82" s="2"/>
      <c r="K82" s="2"/>
      <c r="L82" s="2"/>
      <c r="M82" s="2"/>
      <c r="N82" s="2"/>
    </row>
    <row r="83" spans="1:19" s="1" customFormat="1" x14ac:dyDescent="0.25">
      <c r="B83"/>
      <c r="C83" s="4"/>
      <c r="F83" s="2"/>
      <c r="G83" s="9"/>
      <c r="H83" s="2"/>
      <c r="J83"/>
      <c r="K83" s="7"/>
      <c r="L83" s="7"/>
      <c r="M83" s="7"/>
      <c r="N83" s="7"/>
      <c r="O83"/>
      <c r="P83"/>
      <c r="Q83"/>
      <c r="R83"/>
      <c r="S83"/>
    </row>
    <row r="84" spans="1:19" s="1" customFormat="1" x14ac:dyDescent="0.25">
      <c r="B84"/>
      <c r="C84" s="4"/>
      <c r="F84" s="2"/>
      <c r="G84" s="9"/>
      <c r="H84" s="2"/>
      <c r="J84"/>
      <c r="K84" s="7"/>
      <c r="L84" s="7"/>
      <c r="M84" s="7"/>
      <c r="N84" s="7"/>
      <c r="O84"/>
      <c r="P84"/>
      <c r="Q84"/>
      <c r="R84"/>
      <c r="S84"/>
    </row>
    <row r="85" spans="1:19" s="1" customFormat="1" x14ac:dyDescent="0.25">
      <c r="B85"/>
      <c r="C85" s="4"/>
      <c r="F85"/>
      <c r="G85" s="9"/>
      <c r="H85"/>
      <c r="J85"/>
      <c r="K85" s="7"/>
      <c r="L85" s="7"/>
      <c r="M85" s="7"/>
      <c r="N85" s="7"/>
      <c r="O85"/>
      <c r="P85"/>
      <c r="Q85"/>
      <c r="R85"/>
      <c r="S85"/>
    </row>
    <row r="86" spans="1:19" x14ac:dyDescent="0.25">
      <c r="J86" s="1"/>
      <c r="K86" s="1"/>
      <c r="L86" s="1"/>
      <c r="M86" s="1"/>
      <c r="N86" s="1"/>
    </row>
    <row r="87" spans="1:19" x14ac:dyDescent="0.25">
      <c r="J87" s="2"/>
      <c r="K87" s="12"/>
      <c r="L87" s="12"/>
      <c r="M87" s="9"/>
      <c r="N87" s="9"/>
      <c r="S87" s="1"/>
    </row>
    <row r="88" spans="1:19" x14ac:dyDescent="0.25">
      <c r="F88" s="1"/>
      <c r="H88" s="1"/>
      <c r="J88" s="2"/>
      <c r="K88" s="12"/>
      <c r="L88" s="12"/>
      <c r="M88" s="9"/>
      <c r="N88" s="9"/>
      <c r="S88" s="1"/>
    </row>
    <row r="89" spans="1:19" x14ac:dyDescent="0.25">
      <c r="F89" s="1"/>
      <c r="J89" s="2"/>
      <c r="K89" s="12"/>
      <c r="L89" s="12"/>
      <c r="M89" s="9"/>
      <c r="N89" s="9"/>
      <c r="S89" s="1"/>
    </row>
    <row r="90" spans="1:19" x14ac:dyDescent="0.25">
      <c r="H90" s="1"/>
      <c r="K90" s="12"/>
      <c r="L90" s="12"/>
      <c r="O90" s="1"/>
      <c r="P90" s="1"/>
      <c r="Q90" s="1"/>
      <c r="R90" s="1"/>
    </row>
    <row r="91" spans="1:19" hidden="1" x14ac:dyDescent="0.25">
      <c r="K91" s="9"/>
      <c r="L91" s="9"/>
      <c r="O91" s="1"/>
      <c r="P91" s="1"/>
      <c r="Q91" s="1"/>
      <c r="R91" s="1"/>
    </row>
    <row r="92" spans="1:19" hidden="1" x14ac:dyDescent="0.25">
      <c r="B92" s="15" t="s">
        <v>100</v>
      </c>
      <c r="J92" s="1"/>
      <c r="K92" s="9"/>
      <c r="L92" s="9"/>
      <c r="M92" s="6"/>
      <c r="N92" s="6"/>
      <c r="O92" s="1"/>
      <c r="P92" s="1"/>
      <c r="Q92" s="1"/>
      <c r="R92" s="1"/>
    </row>
    <row r="93" spans="1:19" hidden="1" x14ac:dyDescent="0.25">
      <c r="B93" s="15" t="s">
        <v>50</v>
      </c>
      <c r="J93" s="1"/>
      <c r="K93" s="9"/>
      <c r="L93" s="9"/>
      <c r="M93" s="6"/>
      <c r="N93" s="6"/>
      <c r="O93" s="1"/>
      <c r="P93" s="1"/>
      <c r="Q93" s="1"/>
      <c r="R93" s="1"/>
    </row>
    <row r="94" spans="1:19" hidden="1" x14ac:dyDescent="0.25">
      <c r="B94" s="16" t="s">
        <v>51</v>
      </c>
    </row>
    <row r="95" spans="1:19" hidden="1" x14ac:dyDescent="0.25">
      <c r="J95" s="1"/>
      <c r="K95" s="6"/>
      <c r="L95" s="6"/>
      <c r="M95" s="6"/>
      <c r="N95" s="6"/>
    </row>
    <row r="96" spans="1:19" x14ac:dyDescent="0.25">
      <c r="G96" s="10"/>
    </row>
    <row r="98" spans="6:8" x14ac:dyDescent="0.25">
      <c r="H98" s="5"/>
    </row>
    <row r="110" spans="6:8" x14ac:dyDescent="0.25">
      <c r="F110" s="1"/>
      <c r="H110" s="1"/>
    </row>
    <row r="111" spans="6:8" x14ac:dyDescent="0.25">
      <c r="F111" s="1"/>
      <c r="H111" s="1"/>
    </row>
    <row r="112" spans="6:8" x14ac:dyDescent="0.25">
      <c r="F112" s="1"/>
      <c r="H112" s="1"/>
    </row>
    <row r="115" spans="10:14" x14ac:dyDescent="0.25">
      <c r="J115" s="1"/>
      <c r="K115" s="6"/>
      <c r="L115" s="6"/>
      <c r="M115" s="6"/>
      <c r="N115" s="6"/>
    </row>
    <row r="116" spans="10:14" x14ac:dyDescent="0.25">
      <c r="J116" s="1"/>
      <c r="K116" s="6"/>
      <c r="L116" s="6"/>
      <c r="M116" s="6"/>
      <c r="N116" s="6"/>
    </row>
    <row r="117" spans="10:14" x14ac:dyDescent="0.25">
      <c r="J117" s="1"/>
      <c r="K117" s="6"/>
      <c r="L117" s="6"/>
      <c r="M117" s="6"/>
      <c r="N117" s="6"/>
    </row>
  </sheetData>
  <sheetProtection algorithmName="SHA-512" hashValue="/zsqL+AopXtXbOIBu4TEiHJ0yHW4FBXiCUCMnTvISe4jG/AvfUHc8+YB/nxGAXTqvPuqJOcISvuc1bAJUQYbow==" saltValue="sYcPYGH27PuYNUD9eG0DVQ==" spinCount="100000" sheet="1" objects="1" scenarios="1"/>
  <mergeCells count="9">
    <mergeCell ref="E67:I71"/>
    <mergeCell ref="K5:N5"/>
    <mergeCell ref="A3:C3"/>
    <mergeCell ref="A4:C4"/>
    <mergeCell ref="E32:F32"/>
    <mergeCell ref="J32:K32"/>
    <mergeCell ref="M31:O31"/>
    <mergeCell ref="I9:K9"/>
    <mergeCell ref="F11:I11"/>
  </mergeCells>
  <conditionalFormatting sqref="F62">
    <cfRule type="expression" dxfId="36" priority="1">
      <formula>$F$62="High Profit"</formula>
    </cfRule>
    <cfRule type="expression" dxfId="35" priority="2">
      <formula>$F$62="Moderate Profit"</formula>
    </cfRule>
    <cfRule type="expression" dxfId="34" priority="3">
      <formula>$F$62="Break-even"</formula>
    </cfRule>
    <cfRule type="expression" dxfId="33" priority="4">
      <formula>$F$62="Losing Money"</formula>
    </cfRule>
  </conditionalFormatting>
  <conditionalFormatting sqref="G34">
    <cfRule type="expression" dxfId="32" priority="37">
      <formula>$P$34&lt;0</formula>
    </cfRule>
    <cfRule type="expression" dxfId="31" priority="38">
      <formula>$P$34&gt;0</formula>
    </cfRule>
  </conditionalFormatting>
  <conditionalFormatting sqref="G35">
    <cfRule type="expression" dxfId="30" priority="35">
      <formula>$P$35&lt;0</formula>
    </cfRule>
    <cfRule type="expression" dxfId="29" priority="36">
      <formula>$P$35&gt;0</formula>
    </cfRule>
  </conditionalFormatting>
  <conditionalFormatting sqref="G38">
    <cfRule type="expression" dxfId="28" priority="33">
      <formula>$P$38&lt;0</formula>
    </cfRule>
    <cfRule type="expression" dxfId="27" priority="34">
      <formula>$P$38&gt;0</formula>
    </cfRule>
  </conditionalFormatting>
  <conditionalFormatting sqref="G39">
    <cfRule type="expression" dxfId="26" priority="31">
      <formula>$P$39&lt;0</formula>
    </cfRule>
    <cfRule type="expression" dxfId="25" priority="32">
      <formula>$P$39&gt;0</formula>
    </cfRule>
  </conditionalFormatting>
  <conditionalFormatting sqref="G40">
    <cfRule type="expression" dxfId="24" priority="29">
      <formula>$P$40&lt;0</formula>
    </cfRule>
    <cfRule type="expression" dxfId="23" priority="30">
      <formula>$P$40&gt;0</formula>
    </cfRule>
  </conditionalFormatting>
  <conditionalFormatting sqref="G41">
    <cfRule type="expression" dxfId="22" priority="27">
      <formula>$P$41&lt;0</formula>
    </cfRule>
    <cfRule type="expression" dxfId="21" priority="28">
      <formula>$P$41&gt;0</formula>
    </cfRule>
  </conditionalFormatting>
  <conditionalFormatting sqref="G42">
    <cfRule type="expression" dxfId="20" priority="25">
      <formula>$P$42&lt;0</formula>
    </cfRule>
    <cfRule type="expression" dxfId="19" priority="26">
      <formula>$P$42&gt;0</formula>
    </cfRule>
  </conditionalFormatting>
  <conditionalFormatting sqref="G44">
    <cfRule type="expression" dxfId="18" priority="23">
      <formula>$P$44&lt;0</formula>
    </cfRule>
    <cfRule type="expression" dxfId="17" priority="24">
      <formula>$P$44&gt;0</formula>
    </cfRule>
  </conditionalFormatting>
  <conditionalFormatting sqref="G46">
    <cfRule type="expression" dxfId="16" priority="22">
      <formula>$P$46&gt;0</formula>
    </cfRule>
    <cfRule type="expression" dxfId="15" priority="21">
      <formula>$P$46&lt;0</formula>
    </cfRule>
  </conditionalFormatting>
  <conditionalFormatting sqref="G47">
    <cfRule type="expression" dxfId="14" priority="19">
      <formula>$P$47&lt;0</formula>
    </cfRule>
    <cfRule type="expression" dxfId="13" priority="20">
      <formula>$P$47&gt;0</formula>
    </cfRule>
  </conditionalFormatting>
  <conditionalFormatting sqref="G48">
    <cfRule type="expression" dxfId="12" priority="17">
      <formula>$P$48&lt;0</formula>
    </cfRule>
    <cfRule type="expression" dxfId="11" priority="18">
      <formula>$P$48&gt;0</formula>
    </cfRule>
  </conditionalFormatting>
  <conditionalFormatting sqref="G49">
    <cfRule type="expression" dxfId="10" priority="15">
      <formula>$P$49&lt;0</formula>
    </cfRule>
    <cfRule type="expression" priority="16">
      <formula>$P$49&gt;0</formula>
    </cfRule>
  </conditionalFormatting>
  <conditionalFormatting sqref="G52">
    <cfRule type="expression" dxfId="9" priority="13">
      <formula>$P$52&lt;0</formula>
    </cfRule>
    <cfRule type="expression" dxfId="8" priority="14">
      <formula>$P$52&gt;0</formula>
    </cfRule>
  </conditionalFormatting>
  <conditionalFormatting sqref="G53">
    <cfRule type="expression" dxfId="7" priority="11">
      <formula>$P$53&lt;0</formula>
    </cfRule>
    <cfRule type="expression" dxfId="6" priority="12">
      <formula>$P$53&gt;0</formula>
    </cfRule>
  </conditionalFormatting>
  <conditionalFormatting sqref="G56">
    <cfRule type="expression" dxfId="5" priority="9">
      <formula>$P$56&lt;0</formula>
    </cfRule>
    <cfRule type="expression" dxfId="4" priority="10">
      <formula>$P$56&gt;0</formula>
    </cfRule>
  </conditionalFormatting>
  <conditionalFormatting sqref="G57">
    <cfRule type="expression" dxfId="3" priority="7">
      <formula>$P$57&lt;0</formula>
    </cfRule>
    <cfRule type="expression" dxfId="2" priority="8">
      <formula>$P$57&gt;0</formula>
    </cfRule>
  </conditionalFormatting>
  <conditionalFormatting sqref="G64">
    <cfRule type="expression" dxfId="1" priority="5">
      <formula>$P$65&lt;0</formula>
    </cfRule>
    <cfRule type="expression" dxfId="0" priority="6">
      <formula>$P$65&gt;0</formula>
    </cfRule>
  </conditionalFormatting>
  <dataValidations count="1">
    <dataValidation type="list" allowBlank="1" showInputMessage="1" showErrorMessage="1" sqref="F3" xr:uid="{04188546-C6B6-4014-B5AE-E6A94282156C}">
      <formula1>$B$92:$B$94</formula1>
    </dataValidation>
  </dataValidations>
  <hyperlinks>
    <hyperlink ref="E67:I71" r:id="rId1" display="Help!! Where do I go from here?" xr:uid="{C9F0DBA9-E978-43A0-A475-C1D582B732FA}"/>
  </hyperlinks>
  <pageMargins left="0.7" right="0.7" top="0.75" bottom="0.75" header="0.3" footer="0.3"/>
  <pageSetup scale="5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Financials</vt:lpstr>
      <vt:lpstr>Financials!Print_Area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O'Connor</dc:creator>
  <cp:lastModifiedBy>Bob O'Connor</cp:lastModifiedBy>
  <cp:lastPrinted>2024-08-19T20:17:33Z</cp:lastPrinted>
  <dcterms:created xsi:type="dcterms:W3CDTF">2020-06-10T17:25:08Z</dcterms:created>
  <dcterms:modified xsi:type="dcterms:W3CDTF">2024-10-02T18:02:58Z</dcterms:modified>
</cp:coreProperties>
</file>